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13216282affd1d/Documents/ACCT11081/"/>
    </mc:Choice>
  </mc:AlternateContent>
  <xr:revisionPtr revIDLastSave="277" documentId="8_{8DCE4F41-4241-46E9-B662-3491FA45A24B}" xr6:coauthVersionLast="45" xr6:coauthVersionMax="45" xr10:uidLastSave="{3DD456FD-FC97-4039-940F-5E2D96E0ACFF}"/>
  <bookViews>
    <workbookView xWindow="-120" yWindow="-120" windowWidth="20730" windowHeight="11160" xr2:uid="{00000000-000D-0000-FFFF-FFFF00000000}"/>
  </bookViews>
  <sheets>
    <sheet name="Trial Ba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D35" i="1"/>
  <c r="C56" i="1"/>
  <c r="D55" i="1"/>
  <c r="C48" i="1"/>
  <c r="C49" i="1"/>
  <c r="C50" i="1"/>
  <c r="C51" i="1"/>
  <c r="C52" i="1"/>
  <c r="C47" i="1"/>
  <c r="D40" i="1"/>
  <c r="D41" i="1"/>
  <c r="D42" i="1"/>
  <c r="D43" i="1"/>
  <c r="D44" i="1"/>
  <c r="D39" i="1"/>
  <c r="D34" i="1"/>
  <c r="D25" i="1"/>
  <c r="D26" i="1"/>
  <c r="D27" i="1"/>
  <c r="D28" i="1"/>
  <c r="D29" i="1"/>
  <c r="D30" i="1"/>
  <c r="D31" i="1"/>
  <c r="D24" i="1"/>
  <c r="C10" i="1"/>
  <c r="C11" i="1"/>
  <c r="C12" i="1"/>
  <c r="C13" i="1"/>
  <c r="C14" i="1"/>
  <c r="C15" i="1"/>
  <c r="C16" i="1"/>
  <c r="C17" i="1"/>
  <c r="C18" i="1"/>
  <c r="C19" i="1"/>
  <c r="C20" i="1"/>
  <c r="C21" i="1"/>
  <c r="C9" i="1"/>
  <c r="F59" i="1"/>
  <c r="F58" i="1"/>
  <c r="E58" i="1"/>
  <c r="H58" i="1"/>
  <c r="G58" i="1"/>
  <c r="C58" i="1" l="1"/>
  <c r="D58" i="1"/>
  <c r="D7" i="1"/>
  <c r="E7" i="1" s="1"/>
  <c r="F7" i="1" s="1"/>
  <c r="G7" i="1" s="1"/>
  <c r="H7" i="1" s="1"/>
  <c r="D59" i="1" l="1"/>
</calcChain>
</file>

<file path=xl/sharedStrings.xml><?xml version="1.0" encoding="utf-8"?>
<sst xmlns="http://schemas.openxmlformats.org/spreadsheetml/2006/main" count="64" uniqueCount="52">
  <si>
    <t>Debit (DR)</t>
  </si>
  <si>
    <t>Credit (CR)</t>
  </si>
  <si>
    <t>Assets</t>
  </si>
  <si>
    <t>TRIAL BALANCE</t>
  </si>
  <si>
    <t>INCOME STATEMENT</t>
  </si>
  <si>
    <t>BALANCE SHEET</t>
  </si>
  <si>
    <t>Liabilities</t>
  </si>
  <si>
    <t>Equity</t>
  </si>
  <si>
    <t>Revenue</t>
  </si>
  <si>
    <t>Expenses</t>
  </si>
  <si>
    <t>WORKSHEET</t>
  </si>
  <si>
    <t>ACCOUNT</t>
  </si>
  <si>
    <t>Notes:</t>
  </si>
  <si>
    <t>TOTAL</t>
  </si>
  <si>
    <t>1. If necessary, adjust the currency in the spreadsheet to your firm's currency by changing Cell C7</t>
  </si>
  <si>
    <t>2.  Ensure Comprehensive income items are included in your Income Statement. For some firms, this may involve checking your firm's Statement of Changes in Equity.</t>
  </si>
  <si>
    <t>Other Comprehensive Income</t>
  </si>
  <si>
    <t>3.  Adjust the number of rows under each of the headings to accommodate the number of items for your firm.</t>
  </si>
  <si>
    <t>Finbar</t>
  </si>
  <si>
    <t>for the period ended 30 June 2019</t>
  </si>
  <si>
    <t>Cash and cash equivalents</t>
  </si>
  <si>
    <t>Trade and other receivables</t>
  </si>
  <si>
    <t>Inventories</t>
  </si>
  <si>
    <t>Prepayments</t>
  </si>
  <si>
    <t>Investments in Equity Accounted Investees</t>
  </si>
  <si>
    <t>Other</t>
  </si>
  <si>
    <t>$</t>
  </si>
  <si>
    <t>Investment Property</t>
  </si>
  <si>
    <t>Property, Plant and Equipment</t>
  </si>
  <si>
    <t>Deferred Tax Assets</t>
  </si>
  <si>
    <t>Trade and other payables</t>
  </si>
  <si>
    <t>Loans and borrowings</t>
  </si>
  <si>
    <t>Current tax payable</t>
  </si>
  <si>
    <t>Employee benefits</t>
  </si>
  <si>
    <t>Deferred tax liablities</t>
  </si>
  <si>
    <t>Share capital</t>
  </si>
  <si>
    <t>Retained earnings</t>
  </si>
  <si>
    <t>Reserves</t>
  </si>
  <si>
    <t xml:space="preserve"> - </t>
  </si>
  <si>
    <t>Other income</t>
  </si>
  <si>
    <t>Revaluation increase/(decrease) of investment property</t>
  </si>
  <si>
    <t>Revaluation increase of property, plant and equipment</t>
  </si>
  <si>
    <t>Finance income</t>
  </si>
  <si>
    <t>Share of profit of Equity Accounted Investees (net of income tax)</t>
  </si>
  <si>
    <t>Cost of sales</t>
  </si>
  <si>
    <t>Administrative expenses</t>
  </si>
  <si>
    <t>Advertising expenses</t>
  </si>
  <si>
    <t>Rental expenses</t>
  </si>
  <si>
    <t>Finance costs</t>
  </si>
  <si>
    <t>Income tax expense</t>
  </si>
  <si>
    <t>Tax on items that will not be reclassified to profit or loss</t>
  </si>
  <si>
    <t>Revaluation of property, plant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</si>
</sst>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0" xfId="0" applyFont="1"/>
    <xf numFmtId="0" fontId="0" fillId="0" borderId="9" xfId="0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0" fontId="0" fillId="0" borderId="8" xfId="0" applyBorder="1"/>
    <xf numFmtId="0" fontId="0" fillId="0" borderId="7" xfId="0" applyBorder="1"/>
    <xf numFmtId="0" fontId="0" fillId="0" borderId="18" xfId="0" applyBorder="1"/>
    <xf numFmtId="0" fontId="0" fillId="0" borderId="0" xfId="0" applyFont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6" fontId="1" fillId="2" borderId="22" xfId="0" quotePrefix="1" applyNumberFormat="1" applyFont="1" applyFill="1" applyBorder="1" applyAlignment="1">
      <alignment horizontal="center"/>
    </xf>
    <xf numFmtId="6" fontId="1" fillId="2" borderId="23" xfId="0" applyNumberFormat="1" applyFont="1" applyFill="1" applyBorder="1" applyAlignment="1">
      <alignment horizontal="center"/>
    </xf>
    <xf numFmtId="6" fontId="1" fillId="2" borderId="22" xfId="0" applyNumberFormat="1" applyFont="1" applyFill="1" applyBorder="1" applyAlignment="1">
      <alignment horizontal="center"/>
    </xf>
    <xf numFmtId="0" fontId="0" fillId="0" borderId="16" xfId="0" applyFont="1" applyBorder="1"/>
    <xf numFmtId="3" fontId="0" fillId="0" borderId="0" xfId="0" applyNumberFormat="1"/>
    <xf numFmtId="3" fontId="0" fillId="0" borderId="5" xfId="0" applyNumberFormat="1" applyBorder="1"/>
    <xf numFmtId="3" fontId="0" fillId="0" borderId="8" xfId="0" applyNumberFormat="1" applyBorder="1"/>
    <xf numFmtId="164" fontId="1" fillId="2" borderId="10" xfId="1" applyNumberFormat="1" applyFont="1" applyFill="1" applyBorder="1"/>
    <xf numFmtId="0" fontId="0" fillId="0" borderId="17" xfId="0" applyFont="1" applyBorder="1"/>
    <xf numFmtId="0" fontId="0" fillId="0" borderId="24" xfId="0" applyBorder="1"/>
    <xf numFmtId="3" fontId="0" fillId="0" borderId="6" xfId="0" applyNumberFormat="1" applyBorder="1"/>
    <xf numFmtId="3" fontId="0" fillId="0" borderId="5" xfId="0" applyNumberFormat="1" applyFill="1" applyBorder="1"/>
    <xf numFmtId="3" fontId="0" fillId="0" borderId="6" xfId="0" applyNumberFormat="1" applyFill="1" applyBorder="1"/>
    <xf numFmtId="0" fontId="0" fillId="0" borderId="3" xfId="0" applyFont="1" applyBorder="1"/>
    <xf numFmtId="0" fontId="0" fillId="0" borderId="15" xfId="0" applyBorder="1"/>
    <xf numFmtId="0" fontId="1" fillId="0" borderId="17" xfId="0" applyFont="1" applyBorder="1"/>
    <xf numFmtId="0" fontId="1" fillId="2" borderId="4" xfId="0" applyFont="1" applyFill="1" applyBorder="1"/>
    <xf numFmtId="0" fontId="0" fillId="0" borderId="9" xfId="0" applyBorder="1" applyAlignment="1">
      <alignment horizontal="center"/>
    </xf>
    <xf numFmtId="3" fontId="0" fillId="0" borderId="24" xfId="0" applyNumberFormat="1" applyBorder="1"/>
    <xf numFmtId="164" fontId="0" fillId="0" borderId="0" xfId="0" applyNumberFormat="1" applyBorder="1"/>
    <xf numFmtId="3" fontId="0" fillId="0" borderId="6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topLeftCell="A16" workbookViewId="0">
      <selection activeCell="F59" sqref="F59"/>
    </sheetView>
  </sheetViews>
  <sheetFormatPr defaultRowHeight="15" x14ac:dyDescent="0.25"/>
  <cols>
    <col min="2" max="2" width="58" customWidth="1"/>
    <col min="3" max="3" width="18.140625" customWidth="1"/>
    <col min="4" max="4" width="18.42578125" customWidth="1"/>
    <col min="5" max="5" width="18.140625" customWidth="1"/>
    <col min="6" max="8" width="18.42578125" customWidth="1"/>
  </cols>
  <sheetData>
    <row r="1" spans="2:8" ht="32.25" customHeight="1" x14ac:dyDescent="0.35">
      <c r="B1" s="38" t="s">
        <v>18</v>
      </c>
      <c r="C1" s="39"/>
      <c r="D1" s="39"/>
      <c r="E1" s="39"/>
      <c r="F1" s="39"/>
      <c r="G1" s="39"/>
      <c r="H1" s="39"/>
    </row>
    <row r="2" spans="2:8" ht="23.25" customHeight="1" x14ac:dyDescent="0.35">
      <c r="B2" s="40" t="s">
        <v>10</v>
      </c>
      <c r="C2" s="41"/>
      <c r="D2" s="41"/>
      <c r="E2" s="41"/>
      <c r="F2" s="41"/>
      <c r="G2" s="41"/>
      <c r="H2" s="41"/>
    </row>
    <row r="3" spans="2:8" ht="21" x14ac:dyDescent="0.35">
      <c r="B3" s="40" t="s">
        <v>19</v>
      </c>
      <c r="C3" s="41"/>
      <c r="D3" s="41"/>
      <c r="E3" s="41"/>
      <c r="F3" s="41"/>
      <c r="G3" s="41"/>
      <c r="H3" s="41"/>
    </row>
    <row r="4" spans="2:8" ht="15.75" thickBot="1" x14ac:dyDescent="0.3">
      <c r="B4" s="42"/>
      <c r="C4" s="43"/>
      <c r="D4" s="43"/>
      <c r="E4" s="43"/>
      <c r="F4" s="43"/>
      <c r="G4" s="43"/>
      <c r="H4" s="43"/>
    </row>
    <row r="5" spans="2:8" ht="15.75" thickBot="1" x14ac:dyDescent="0.3">
      <c r="B5" s="44" t="s">
        <v>11</v>
      </c>
      <c r="C5" s="47" t="s">
        <v>3</v>
      </c>
      <c r="D5" s="48"/>
      <c r="E5" s="51" t="s">
        <v>4</v>
      </c>
      <c r="F5" s="50"/>
      <c r="G5" s="49" t="s">
        <v>5</v>
      </c>
      <c r="H5" s="50"/>
    </row>
    <row r="6" spans="2:8" x14ac:dyDescent="0.25">
      <c r="B6" s="45"/>
      <c r="C6" s="15" t="s">
        <v>0</v>
      </c>
      <c r="D6" s="16" t="s">
        <v>1</v>
      </c>
      <c r="E6" s="15" t="s">
        <v>0</v>
      </c>
      <c r="F6" s="16" t="s">
        <v>1</v>
      </c>
      <c r="G6" s="15" t="s">
        <v>0</v>
      </c>
      <c r="H6" s="16" t="s">
        <v>1</v>
      </c>
    </row>
    <row r="7" spans="2:8" ht="15.75" thickBot="1" x14ac:dyDescent="0.3">
      <c r="B7" s="46"/>
      <c r="C7" s="17" t="s">
        <v>26</v>
      </c>
      <c r="D7" s="18" t="str">
        <f>+C7</f>
        <v>$</v>
      </c>
      <c r="E7" s="19" t="str">
        <f t="shared" ref="E7:H7" si="0">+D7</f>
        <v>$</v>
      </c>
      <c r="F7" s="18" t="str">
        <f t="shared" si="0"/>
        <v>$</v>
      </c>
      <c r="G7" s="19" t="str">
        <f t="shared" si="0"/>
        <v>$</v>
      </c>
      <c r="H7" s="18" t="str">
        <f t="shared" si="0"/>
        <v>$</v>
      </c>
    </row>
    <row r="8" spans="2:8" x14ac:dyDescent="0.25">
      <c r="B8" s="8" t="s">
        <v>2</v>
      </c>
      <c r="C8" s="11"/>
      <c r="D8" s="6"/>
      <c r="E8" s="11"/>
      <c r="F8" s="6"/>
      <c r="G8" s="11"/>
      <c r="H8" s="6"/>
    </row>
    <row r="9" spans="2:8" x14ac:dyDescent="0.25">
      <c r="B9" s="20" t="s">
        <v>20</v>
      </c>
      <c r="C9" s="22">
        <f>G9</f>
        <v>45489944</v>
      </c>
      <c r="D9" s="3"/>
      <c r="E9" s="4"/>
      <c r="F9" s="3"/>
      <c r="G9" s="22">
        <v>45489944</v>
      </c>
      <c r="H9" s="3"/>
    </row>
    <row r="10" spans="2:8" x14ac:dyDescent="0.25">
      <c r="B10" s="20" t="s">
        <v>21</v>
      </c>
      <c r="C10" s="22">
        <f t="shared" ref="C10:C21" si="1">G10</f>
        <v>18353772</v>
      </c>
      <c r="D10" s="3"/>
      <c r="E10" s="4"/>
      <c r="F10" s="3"/>
      <c r="G10" s="22">
        <v>18353772</v>
      </c>
      <c r="H10" s="3"/>
    </row>
    <row r="11" spans="2:8" x14ac:dyDescent="0.25">
      <c r="B11" s="20" t="s">
        <v>22</v>
      </c>
      <c r="C11" s="22">
        <f t="shared" si="1"/>
        <v>129925235</v>
      </c>
      <c r="D11" s="3"/>
      <c r="E11" s="4"/>
      <c r="F11" s="3"/>
      <c r="G11" s="22">
        <v>129925235</v>
      </c>
      <c r="H11" s="3"/>
    </row>
    <row r="12" spans="2:8" x14ac:dyDescent="0.25">
      <c r="B12" s="20" t="s">
        <v>23</v>
      </c>
      <c r="C12" s="22">
        <f t="shared" si="1"/>
        <v>55039</v>
      </c>
      <c r="D12" s="3"/>
      <c r="E12" s="4"/>
      <c r="F12" s="3"/>
      <c r="G12" s="22">
        <v>55039</v>
      </c>
      <c r="H12" s="3"/>
    </row>
    <row r="13" spans="2:8" x14ac:dyDescent="0.25">
      <c r="B13" s="20" t="s">
        <v>24</v>
      </c>
      <c r="C13" s="22">
        <f t="shared" si="1"/>
        <v>3043383</v>
      </c>
      <c r="D13" s="3"/>
      <c r="E13" s="4"/>
      <c r="F13" s="3"/>
      <c r="G13" s="22">
        <v>3043383</v>
      </c>
      <c r="H13" s="3"/>
    </row>
    <row r="14" spans="2:8" x14ac:dyDescent="0.25">
      <c r="B14" s="20" t="s">
        <v>25</v>
      </c>
      <c r="C14" s="22">
        <f t="shared" si="1"/>
        <v>20474</v>
      </c>
      <c r="D14" s="3"/>
      <c r="E14" s="4"/>
      <c r="F14" s="3"/>
      <c r="G14" s="22">
        <v>20474</v>
      </c>
      <c r="H14" s="3"/>
    </row>
    <row r="15" spans="2:8" x14ac:dyDescent="0.25">
      <c r="B15" s="20" t="s">
        <v>21</v>
      </c>
      <c r="C15" s="22">
        <f t="shared" si="1"/>
        <v>16122651</v>
      </c>
      <c r="D15" s="3"/>
      <c r="E15" s="4"/>
      <c r="F15" s="3"/>
      <c r="G15" s="23">
        <v>16122651</v>
      </c>
      <c r="H15" s="3"/>
    </row>
    <row r="16" spans="2:8" x14ac:dyDescent="0.25">
      <c r="B16" s="20" t="s">
        <v>22</v>
      </c>
      <c r="C16" s="22">
        <f t="shared" si="1"/>
        <v>62807546</v>
      </c>
      <c r="D16" s="3"/>
      <c r="E16" s="4"/>
      <c r="F16" s="3"/>
      <c r="G16" s="22">
        <v>62807546</v>
      </c>
      <c r="H16" s="3"/>
    </row>
    <row r="17" spans="2:8" x14ac:dyDescent="0.25">
      <c r="B17" s="20" t="s">
        <v>27</v>
      </c>
      <c r="C17" s="22">
        <f t="shared" si="1"/>
        <v>85306973</v>
      </c>
      <c r="D17" s="3"/>
      <c r="E17" s="4"/>
      <c r="F17" s="3"/>
      <c r="G17" s="22">
        <v>85306973</v>
      </c>
      <c r="H17" s="3"/>
    </row>
    <row r="18" spans="2:8" x14ac:dyDescent="0.25">
      <c r="B18" s="20" t="s">
        <v>24</v>
      </c>
      <c r="C18" s="22">
        <f t="shared" si="1"/>
        <v>1496376</v>
      </c>
      <c r="D18" s="3"/>
      <c r="E18" s="4"/>
      <c r="F18" s="3"/>
      <c r="G18" s="22">
        <v>1496376</v>
      </c>
      <c r="H18" s="3"/>
    </row>
    <row r="19" spans="2:8" x14ac:dyDescent="0.25">
      <c r="B19" s="20" t="s">
        <v>28</v>
      </c>
      <c r="C19" s="22">
        <f t="shared" si="1"/>
        <v>9628620</v>
      </c>
      <c r="D19" s="3"/>
      <c r="E19" s="4"/>
      <c r="F19" s="3"/>
      <c r="G19" s="22">
        <v>9628620</v>
      </c>
      <c r="H19" s="3"/>
    </row>
    <row r="20" spans="2:8" x14ac:dyDescent="0.25">
      <c r="B20" s="20" t="s">
        <v>29</v>
      </c>
      <c r="C20" s="22">
        <f t="shared" si="1"/>
        <v>6176748</v>
      </c>
      <c r="D20" s="3"/>
      <c r="E20" s="4"/>
      <c r="F20" s="3"/>
      <c r="G20" s="22">
        <v>6176748</v>
      </c>
      <c r="H20" s="3"/>
    </row>
    <row r="21" spans="2:8" x14ac:dyDescent="0.25">
      <c r="B21" s="20" t="s">
        <v>25</v>
      </c>
      <c r="C21" s="22">
        <f t="shared" si="1"/>
        <v>80980</v>
      </c>
      <c r="D21" s="3"/>
      <c r="E21" s="4"/>
      <c r="F21" s="3"/>
      <c r="G21" s="21">
        <v>80980</v>
      </c>
      <c r="H21" s="3"/>
    </row>
    <row r="22" spans="2:8" x14ac:dyDescent="0.25">
      <c r="B22" s="10"/>
      <c r="C22" s="4"/>
      <c r="D22" s="3"/>
      <c r="E22" s="4"/>
      <c r="F22" s="3"/>
      <c r="G22" s="4"/>
      <c r="H22" s="3"/>
    </row>
    <row r="23" spans="2:8" x14ac:dyDescent="0.25">
      <c r="B23" s="9" t="s">
        <v>6</v>
      </c>
      <c r="C23" s="4"/>
      <c r="D23" s="3"/>
      <c r="E23" s="4"/>
      <c r="F23" s="3"/>
      <c r="G23" s="4"/>
      <c r="H23" s="13"/>
    </row>
    <row r="24" spans="2:8" x14ac:dyDescent="0.25">
      <c r="B24" s="20" t="s">
        <v>30</v>
      </c>
      <c r="C24" s="4"/>
      <c r="D24" s="27">
        <f>H24</f>
        <v>40838247</v>
      </c>
      <c r="E24" s="4"/>
      <c r="F24" s="3"/>
      <c r="G24" s="10"/>
      <c r="H24" s="35">
        <v>40838247</v>
      </c>
    </row>
    <row r="25" spans="2:8" x14ac:dyDescent="0.25">
      <c r="B25" s="20" t="s">
        <v>31</v>
      </c>
      <c r="C25" s="4"/>
      <c r="D25" s="27">
        <f t="shared" ref="D25:D31" si="2">H25</f>
        <v>34665088</v>
      </c>
      <c r="E25" s="4"/>
      <c r="F25" s="3"/>
      <c r="G25" s="10"/>
      <c r="H25" s="35">
        <v>34665088</v>
      </c>
    </row>
    <row r="26" spans="2:8" x14ac:dyDescent="0.25">
      <c r="B26" s="20" t="s">
        <v>32</v>
      </c>
      <c r="C26" s="4"/>
      <c r="D26" s="27">
        <f t="shared" si="2"/>
        <v>3060121</v>
      </c>
      <c r="E26" s="4"/>
      <c r="F26" s="3"/>
      <c r="G26" s="10"/>
      <c r="H26" s="35">
        <v>3060121</v>
      </c>
    </row>
    <row r="27" spans="2:8" x14ac:dyDescent="0.25">
      <c r="B27" s="20" t="s">
        <v>33</v>
      </c>
      <c r="C27" s="4"/>
      <c r="D27" s="27">
        <f t="shared" si="2"/>
        <v>487563</v>
      </c>
      <c r="E27" s="4"/>
      <c r="F27" s="3"/>
      <c r="G27" s="10"/>
      <c r="H27" s="35">
        <v>487563</v>
      </c>
    </row>
    <row r="28" spans="2:8" x14ac:dyDescent="0.25">
      <c r="B28" s="20" t="s">
        <v>30</v>
      </c>
      <c r="C28" s="4"/>
      <c r="D28" s="27">
        <f t="shared" si="2"/>
        <v>3319993</v>
      </c>
      <c r="E28" s="4"/>
      <c r="F28" s="3"/>
      <c r="G28" s="10"/>
      <c r="H28" s="35">
        <v>3319993</v>
      </c>
    </row>
    <row r="29" spans="2:8" x14ac:dyDescent="0.25">
      <c r="B29" s="20" t="s">
        <v>31</v>
      </c>
      <c r="C29" s="4"/>
      <c r="D29" s="27">
        <f t="shared" si="2"/>
        <v>44943221</v>
      </c>
      <c r="E29" s="4"/>
      <c r="F29" s="3"/>
      <c r="G29" s="10"/>
      <c r="H29" s="35">
        <v>44943221</v>
      </c>
    </row>
    <row r="30" spans="2:8" x14ac:dyDescent="0.25">
      <c r="B30" s="10" t="s">
        <v>34</v>
      </c>
      <c r="C30" s="4"/>
      <c r="D30" s="27">
        <f t="shared" si="2"/>
        <v>2686992</v>
      </c>
      <c r="E30" s="4"/>
      <c r="F30" s="3"/>
      <c r="G30" s="10"/>
      <c r="H30" s="35">
        <v>2686992</v>
      </c>
    </row>
    <row r="31" spans="2:8" x14ac:dyDescent="0.25">
      <c r="B31" s="20" t="s">
        <v>33</v>
      </c>
      <c r="C31" s="4"/>
      <c r="D31" s="27">
        <f t="shared" si="2"/>
        <v>29427</v>
      </c>
      <c r="E31" s="4"/>
      <c r="F31" s="3"/>
      <c r="G31" s="10"/>
      <c r="H31" s="35">
        <v>29427</v>
      </c>
    </row>
    <row r="32" spans="2:8" x14ac:dyDescent="0.25">
      <c r="B32" s="10"/>
      <c r="C32" s="4"/>
      <c r="D32" s="3"/>
      <c r="E32" s="4"/>
      <c r="F32" s="3"/>
      <c r="G32" s="4"/>
      <c r="H32" s="6"/>
    </row>
    <row r="33" spans="2:8" x14ac:dyDescent="0.25">
      <c r="B33" s="9" t="s">
        <v>7</v>
      </c>
      <c r="C33" s="4"/>
      <c r="D33" s="3"/>
      <c r="E33" s="4"/>
      <c r="F33" s="3"/>
      <c r="G33" s="4"/>
      <c r="H33" s="13"/>
    </row>
    <row r="34" spans="2:8" x14ac:dyDescent="0.25">
      <c r="B34" s="20" t="s">
        <v>35</v>
      </c>
      <c r="C34" s="4"/>
      <c r="D34" s="27">
        <f>H34</f>
        <v>194483020</v>
      </c>
      <c r="E34" s="4"/>
      <c r="F34" s="3"/>
      <c r="G34" s="10"/>
      <c r="H34" s="35">
        <v>194483020</v>
      </c>
    </row>
    <row r="35" spans="2:8" x14ac:dyDescent="0.25">
      <c r="B35" s="20" t="s">
        <v>36</v>
      </c>
      <c r="C35" s="4"/>
      <c r="D35" s="27">
        <f>H35-SUM(D39:D44)+SUM(C47:C52)</f>
        <v>42607250</v>
      </c>
      <c r="E35" s="4"/>
      <c r="F35" s="3"/>
      <c r="G35" s="10"/>
      <c r="H35" s="35">
        <v>53994069</v>
      </c>
    </row>
    <row r="36" spans="2:8" x14ac:dyDescent="0.25">
      <c r="B36" s="10" t="s">
        <v>37</v>
      </c>
      <c r="C36" s="22"/>
      <c r="D36" s="37">
        <f>-(F55-E56)</f>
        <v>14905</v>
      </c>
      <c r="E36" s="4"/>
      <c r="F36" s="3"/>
      <c r="G36" s="4"/>
      <c r="H36" s="34" t="s">
        <v>38</v>
      </c>
    </row>
    <row r="37" spans="2:8" x14ac:dyDescent="0.25">
      <c r="B37" s="10"/>
      <c r="C37" s="4"/>
      <c r="D37" s="3"/>
      <c r="E37" s="4"/>
      <c r="F37" s="3"/>
      <c r="G37" s="4"/>
      <c r="H37" s="3"/>
    </row>
    <row r="38" spans="2:8" x14ac:dyDescent="0.25">
      <c r="B38" s="9" t="s">
        <v>8</v>
      </c>
      <c r="C38" s="4"/>
      <c r="D38" s="3"/>
      <c r="E38" s="4"/>
      <c r="F38" s="3"/>
      <c r="G38" s="4"/>
      <c r="H38" s="3"/>
    </row>
    <row r="39" spans="2:8" x14ac:dyDescent="0.25">
      <c r="B39" s="20" t="s">
        <v>8</v>
      </c>
      <c r="C39" s="4"/>
      <c r="D39" s="27">
        <f>F39</f>
        <v>154690070</v>
      </c>
      <c r="E39" s="4"/>
      <c r="F39" s="27">
        <v>154690070</v>
      </c>
      <c r="G39" s="4"/>
      <c r="H39" s="3"/>
    </row>
    <row r="40" spans="2:8" x14ac:dyDescent="0.25">
      <c r="B40" s="25" t="s">
        <v>39</v>
      </c>
      <c r="C40" s="4"/>
      <c r="D40" s="27">
        <f t="shared" ref="D40:D44" si="3">F40</f>
        <v>59897</v>
      </c>
      <c r="E40" s="4"/>
      <c r="F40" s="27">
        <v>59897</v>
      </c>
      <c r="G40" s="4"/>
      <c r="H40" s="3"/>
    </row>
    <row r="41" spans="2:8" x14ac:dyDescent="0.25">
      <c r="B41" s="26" t="s">
        <v>40</v>
      </c>
      <c r="C41" s="4"/>
      <c r="D41" s="27">
        <f t="shared" si="3"/>
        <v>963812</v>
      </c>
      <c r="E41" s="4"/>
      <c r="F41" s="27">
        <v>963812</v>
      </c>
      <c r="G41" s="4"/>
      <c r="H41" s="3"/>
    </row>
    <row r="42" spans="2:8" x14ac:dyDescent="0.25">
      <c r="B42" s="26" t="s">
        <v>41</v>
      </c>
      <c r="C42" s="4"/>
      <c r="D42" s="27">
        <f t="shared" si="3"/>
        <v>114247</v>
      </c>
      <c r="E42" s="4"/>
      <c r="F42" s="27">
        <v>114247</v>
      </c>
      <c r="G42" s="4"/>
      <c r="H42" s="3"/>
    </row>
    <row r="43" spans="2:8" x14ac:dyDescent="0.25">
      <c r="B43" s="30" t="s">
        <v>42</v>
      </c>
      <c r="C43" s="4"/>
      <c r="D43" s="27">
        <f t="shared" si="3"/>
        <v>1890430</v>
      </c>
      <c r="E43" s="4"/>
      <c r="F43" s="27">
        <v>1890430</v>
      </c>
      <c r="G43" s="4"/>
      <c r="H43" s="3"/>
    </row>
    <row r="44" spans="2:8" x14ac:dyDescent="0.25">
      <c r="B44" s="26" t="s">
        <v>43</v>
      </c>
      <c r="C44" s="4"/>
      <c r="D44" s="27">
        <f t="shared" si="3"/>
        <v>425884</v>
      </c>
      <c r="E44" s="4"/>
      <c r="F44" s="21">
        <v>425884</v>
      </c>
      <c r="G44" s="4"/>
      <c r="H44" s="3"/>
    </row>
    <row r="45" spans="2:8" x14ac:dyDescent="0.25">
      <c r="B45" s="31"/>
      <c r="C45" s="4"/>
      <c r="D45" s="3"/>
      <c r="E45" s="4"/>
      <c r="F45" s="29"/>
      <c r="G45" s="4"/>
      <c r="H45" s="3"/>
    </row>
    <row r="46" spans="2:8" x14ac:dyDescent="0.25">
      <c r="B46" s="9" t="s">
        <v>9</v>
      </c>
      <c r="C46" s="4"/>
      <c r="D46" s="3"/>
      <c r="E46" s="4"/>
      <c r="F46" s="3"/>
      <c r="G46" s="4"/>
      <c r="H46" s="3"/>
    </row>
    <row r="47" spans="2:8" x14ac:dyDescent="0.25">
      <c r="B47" s="20" t="s">
        <v>44</v>
      </c>
      <c r="C47" s="22">
        <f>E47</f>
        <v>126263342</v>
      </c>
      <c r="D47" s="3"/>
      <c r="E47" s="22">
        <v>126263342</v>
      </c>
      <c r="F47" s="3"/>
      <c r="G47" s="4"/>
      <c r="H47" s="3"/>
    </row>
    <row r="48" spans="2:8" x14ac:dyDescent="0.25">
      <c r="B48" s="20" t="s">
        <v>45</v>
      </c>
      <c r="C48" s="22">
        <f t="shared" ref="C48:C52" si="4">E48</f>
        <v>6918123</v>
      </c>
      <c r="D48" s="3"/>
      <c r="E48" s="22">
        <v>6918123</v>
      </c>
      <c r="F48" s="3"/>
      <c r="G48" s="4"/>
      <c r="H48" s="3"/>
    </row>
    <row r="49" spans="2:8" x14ac:dyDescent="0.25">
      <c r="B49" s="20" t="s">
        <v>46</v>
      </c>
      <c r="C49" s="22">
        <f t="shared" si="4"/>
        <v>4083207</v>
      </c>
      <c r="D49" s="3"/>
      <c r="E49" s="22">
        <v>4083207</v>
      </c>
      <c r="F49" s="3"/>
      <c r="G49" s="4"/>
      <c r="H49" s="3"/>
    </row>
    <row r="50" spans="2:8" x14ac:dyDescent="0.25">
      <c r="B50" s="20" t="s">
        <v>47</v>
      </c>
      <c r="C50" s="22">
        <f t="shared" si="4"/>
        <v>4151973</v>
      </c>
      <c r="D50" s="3"/>
      <c r="E50" s="22">
        <v>4151973</v>
      </c>
      <c r="F50" s="3"/>
      <c r="G50" s="4"/>
      <c r="H50" s="3"/>
    </row>
    <row r="51" spans="2:8" x14ac:dyDescent="0.25">
      <c r="B51" s="10" t="s">
        <v>48</v>
      </c>
      <c r="C51" s="22">
        <f t="shared" si="4"/>
        <v>780725</v>
      </c>
      <c r="D51" s="3"/>
      <c r="E51" s="22">
        <v>780725</v>
      </c>
      <c r="F51" s="3"/>
      <c r="G51" s="4"/>
      <c r="H51" s="3"/>
    </row>
    <row r="52" spans="2:8" x14ac:dyDescent="0.25">
      <c r="B52" s="10" t="s">
        <v>49</v>
      </c>
      <c r="C52" s="22">
        <f t="shared" si="4"/>
        <v>4560151</v>
      </c>
      <c r="D52" s="3"/>
      <c r="E52" s="21">
        <v>4560151</v>
      </c>
      <c r="F52" s="3"/>
      <c r="G52" s="4"/>
      <c r="H52" s="3"/>
    </row>
    <row r="53" spans="2:8" x14ac:dyDescent="0.25">
      <c r="B53" s="10"/>
      <c r="C53" s="4"/>
      <c r="D53" s="3"/>
      <c r="E53" s="28"/>
      <c r="F53" s="3"/>
      <c r="G53" s="4"/>
      <c r="H53" s="3"/>
    </row>
    <row r="54" spans="2:8" x14ac:dyDescent="0.25">
      <c r="B54" s="32" t="s">
        <v>16</v>
      </c>
      <c r="C54" s="4"/>
      <c r="D54" s="3"/>
      <c r="E54" s="4"/>
      <c r="F54" s="27"/>
      <c r="G54" s="4"/>
      <c r="H54" s="3"/>
    </row>
    <row r="55" spans="2:8" x14ac:dyDescent="0.25">
      <c r="B55" s="26" t="s">
        <v>50</v>
      </c>
      <c r="C55" s="22"/>
      <c r="D55" s="27">
        <f>F55</f>
        <v>6388</v>
      </c>
      <c r="E55" s="4"/>
      <c r="F55" s="21">
        <v>6388</v>
      </c>
      <c r="G55" s="4"/>
      <c r="H55" s="3"/>
    </row>
    <row r="56" spans="2:8" x14ac:dyDescent="0.25">
      <c r="B56" t="s">
        <v>51</v>
      </c>
      <c r="C56" s="22">
        <f>E56</f>
        <v>21293</v>
      </c>
      <c r="D56" s="3"/>
      <c r="E56" s="21">
        <v>21293</v>
      </c>
      <c r="F56" s="27"/>
      <c r="G56" s="4"/>
      <c r="H56" s="3"/>
    </row>
    <row r="57" spans="2:8" ht="15.75" thickBot="1" x14ac:dyDescent="0.3">
      <c r="B57" s="26"/>
      <c r="C57" s="12"/>
      <c r="D57" s="13"/>
      <c r="E57" s="12"/>
      <c r="F57" s="13"/>
      <c r="G57" s="12"/>
      <c r="H57" s="13"/>
    </row>
    <row r="58" spans="2:8" s="1" customFormat="1" ht="15.75" thickBot="1" x14ac:dyDescent="0.3">
      <c r="B58" s="33" t="s">
        <v>13</v>
      </c>
      <c r="C58" s="24">
        <f t="shared" ref="C58:H58" si="5">SUM(C8:C57)</f>
        <v>525286555</v>
      </c>
      <c r="D58" s="24">
        <f t="shared" si="5"/>
        <v>525286555</v>
      </c>
      <c r="E58" s="24">
        <f t="shared" si="5"/>
        <v>146778814</v>
      </c>
      <c r="F58" s="24">
        <f t="shared" si="5"/>
        <v>158150728</v>
      </c>
      <c r="G58" s="24">
        <f t="shared" si="5"/>
        <v>378507741</v>
      </c>
      <c r="H58" s="24">
        <f t="shared" si="5"/>
        <v>378507741</v>
      </c>
    </row>
    <row r="59" spans="2:8" x14ac:dyDescent="0.25">
      <c r="B59" s="2"/>
      <c r="C59" s="2"/>
      <c r="D59" s="36">
        <f>D58-C58</f>
        <v>0</v>
      </c>
      <c r="E59" s="2"/>
      <c r="F59" s="36">
        <f>F58-E58</f>
        <v>11371914</v>
      </c>
      <c r="G59" s="2"/>
      <c r="H59" s="2"/>
    </row>
    <row r="60" spans="2:8" x14ac:dyDescent="0.25">
      <c r="B60" s="7" t="s">
        <v>12</v>
      </c>
      <c r="C60" s="2"/>
      <c r="D60" s="2"/>
      <c r="E60" s="2"/>
      <c r="F60" s="2"/>
      <c r="G60" s="2"/>
      <c r="H60" s="2"/>
    </row>
    <row r="61" spans="2:8" ht="20.100000000000001" customHeight="1" x14ac:dyDescent="0.25">
      <c r="B61" t="s">
        <v>14</v>
      </c>
      <c r="C61" s="2"/>
      <c r="D61" s="2"/>
      <c r="E61" s="2"/>
      <c r="F61" s="2"/>
      <c r="G61" s="2"/>
      <c r="H61" s="2"/>
    </row>
    <row r="62" spans="2:8" ht="20.100000000000001" customHeight="1" x14ac:dyDescent="0.25">
      <c r="B62" s="14" t="s">
        <v>15</v>
      </c>
      <c r="C62" s="2"/>
      <c r="D62" s="2"/>
      <c r="E62" s="2"/>
      <c r="F62" s="2"/>
      <c r="G62" s="2"/>
      <c r="H62" s="2"/>
    </row>
    <row r="63" spans="2:8" ht="20.100000000000001" customHeight="1" x14ac:dyDescent="0.25">
      <c r="B63" s="5" t="s">
        <v>17</v>
      </c>
    </row>
  </sheetData>
  <mergeCells count="8">
    <mergeCell ref="B1:H1"/>
    <mergeCell ref="B3:H3"/>
    <mergeCell ref="B4:H4"/>
    <mergeCell ref="B5:B7"/>
    <mergeCell ref="C5:D5"/>
    <mergeCell ref="G5:H5"/>
    <mergeCell ref="E5:F5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Turner</dc:creator>
  <cp:lastModifiedBy>Isabelle Parsons</cp:lastModifiedBy>
  <dcterms:created xsi:type="dcterms:W3CDTF">2017-07-28T17:35:19Z</dcterms:created>
  <dcterms:modified xsi:type="dcterms:W3CDTF">2020-08-17T07:30:45Z</dcterms:modified>
</cp:coreProperties>
</file>